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<sst xmlns="http://schemas.openxmlformats.org/spreadsheetml/2006/main" count="61" uniqueCount="54">
  <si>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Gear Ratio Break Down</t>
  </si>
  <si>
    <t>1st</t>
  </si>
  <si>
    <t>2nd</t>
  </si>
  <si>
    <t>3rd</t>
  </si>
  <si>
    <t>4th</t>
  </si>
  <si>
    <t>5th</t>
  </si>
  <si>
    <t>Description</t>
  </si>
  <si>
    <t>Low Speed</t>
  </si>
  <si>
    <t>High Speed</t>
  </si>
  <si>
    <t>Tire</t>
  </si>
  <si>
    <t>Trans.</t>
  </si>
  <si>
    <t>Axle</t>
  </si>
  <si>
    <t>Crawl</t>
  </si>
  <si>
    <t>RPM</t>
  </si>
  <si>
    <t>MPH</t>
  </si>
  <si>
    <t>Stock Zuke w/ 4:1</t>
  </si>
  <si>
    <t>Zuke w/Toys 5.29s</t>
  </si>
  <si>
    <t>Current Jeep (auto)</t>
  </si>
  <si>
    <t xml:space="preserve">TJ 4:1 </t>
  </si>
  <si>
    <t xml:space="preserve">Notes:  </t>
  </si>
  <si>
    <t>Performance</t>
  </si>
  <si>
    <t>Just right all around but tires not big enough to do hard stuff</t>
  </si>
  <si>
    <t>Great crawling NO top end</t>
  </si>
  <si>
    <t>TJ is 4500# w/ 120HP</t>
  </si>
  <si>
    <t>Good all around, seems lacking on hill climbs, poor 1-2 transition</t>
  </si>
  <si>
    <t>Jeep is 4500# w/ 200HP</t>
  </si>
  <si>
    <t>Feels Great, lots of power all around 1-2 crawling perfect (auto)</t>
  </si>
  <si>
    <t xml:space="preserve">Stock Toyota </t>
  </si>
  <si>
    <t>Old TJ</t>
  </si>
  <si>
    <t>W56 Gear Ratios</t>
  </si>
  <si>
    <t>T-case</t>
  </si>
  <si>
    <t>Blue Jeep w/ 4.56s</t>
  </si>
  <si>
    <t>Blue Jeep w/ 4.88s</t>
  </si>
  <si>
    <t>Blue Jeep w/ 4.10s</t>
  </si>
  <si>
    <t>Zuke on 31s 2500# w/ 60HP</t>
  </si>
  <si>
    <t>Zuke buggy on 35s 2500# 60HP</t>
  </si>
  <si>
    <t>Blue Jeep w/ 5.29s w4.7:1</t>
  </si>
  <si>
    <t>Blue Jeep w/ 5.29s w stock Tcase</t>
  </si>
  <si>
    <t>Normal Use</t>
  </si>
  <si>
    <t>Blue Jeep w/ 5.29s wStock</t>
  </si>
  <si>
    <t>Racing</t>
  </si>
  <si>
    <t>Blue Jeep w/ 4.10s wStock</t>
  </si>
  <si>
    <t>RPMs</t>
  </si>
  <si>
    <t>High</t>
  </si>
  <si>
    <t>Low</t>
  </si>
  <si>
    <t>Tire*RPM/Crawl*336</t>
  </si>
  <si>
    <t>Speed=</t>
  </si>
  <si>
    <t>Low Range</t>
  </si>
  <si>
    <t>High Range</t>
  </si>
  <si>
    <t>Axle Ratio</t>
  </si>
  <si>
    <t>Tire Size</t>
  </si>
  <si>
    <t>TJ Highway Speed 65</t>
  </si>
  <si>
    <t>TJ Highway Speed 60</t>
  </si>
  <si>
    <t>TJ Highway Speed 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</si>
</sst>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0" fillId="37" borderId="0" xfId="0" applyNumberFormat="1" applyFont="1" applyFill="1" applyAlignment="1">
      <alignment/>
    </xf>
    <xf numFmtId="1" fontId="0" fillId="38" borderId="0" xfId="0" applyNumberFormat="1" applyFill="1" applyAlignment="1">
      <alignment/>
    </xf>
    <xf numFmtId="1" fontId="0" fillId="37" borderId="0" xfId="0" applyNumberFormat="1" applyFill="1" applyAlignment="1">
      <alignment/>
    </xf>
    <xf numFmtId="1" fontId="39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0">
      <selection activeCell="M35" sqref="M35"/>
    </sheetView>
  </sheetViews>
  <sheetFormatPr defaultColWidth="11.57421875" defaultRowHeight="12.75"/>
  <cols>
    <col min="1" max="1" width="30.8515625" style="0" customWidth="1"/>
    <col min="2" max="2" width="7.140625" style="0" customWidth="1"/>
    <col min="3" max="3" width="6.7109375" style="0" customWidth="1"/>
    <col min="4" max="4" width="7.421875" style="1" customWidth="1"/>
    <col min="5" max="5" width="7.8515625" style="0" customWidth="1"/>
    <col min="6" max="6" width="8.57421875" style="0" customWidth="1"/>
    <col min="7" max="7" width="7.8515625" style="2" customWidth="1"/>
    <col min="8" max="8" width="6.7109375" style="0" customWidth="1"/>
    <col min="9" max="9" width="6.8515625" style="0" customWidth="1"/>
    <col min="10" max="10" width="6.8515625" style="1" customWidth="1"/>
    <col min="11" max="11" width="7.8515625" style="0" customWidth="1"/>
    <col min="12" max="12" width="8.00390625" style="0" customWidth="1"/>
    <col min="13" max="13" width="8.7109375" style="2" customWidth="1"/>
    <col min="14" max="14" width="8.421875" style="0" customWidth="1"/>
  </cols>
  <sheetData>
    <row r="2" ht="18">
      <c r="C2" s="3" t="s">
        <v>0</v>
      </c>
    </row>
    <row r="3" spans="2:12" ht="12.7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J3" s="38"/>
      <c r="K3" s="39"/>
      <c r="L3" s="39"/>
    </row>
    <row r="4" spans="1:12" ht="12.75">
      <c r="A4" s="4" t="s">
        <v>29</v>
      </c>
      <c r="B4">
        <v>3.954</v>
      </c>
      <c r="C4">
        <v>2.141</v>
      </c>
      <c r="D4">
        <v>1.384</v>
      </c>
      <c r="E4">
        <v>1</v>
      </c>
      <c r="F4">
        <v>0.85</v>
      </c>
      <c r="I4" t="s">
        <v>46</v>
      </c>
      <c r="J4" s="1" t="s">
        <v>45</v>
      </c>
      <c r="K4" s="39"/>
      <c r="L4" s="39"/>
    </row>
    <row r="5" spans="1:2" ht="12.75">
      <c r="A5" t="s">
        <v>50</v>
      </c>
      <c r="B5">
        <v>34</v>
      </c>
    </row>
    <row r="6" spans="1:2" ht="12.75">
      <c r="A6" t="s">
        <v>49</v>
      </c>
      <c r="B6">
        <v>4.56</v>
      </c>
    </row>
    <row r="7" spans="1:2" ht="12.75">
      <c r="A7" t="s">
        <v>48</v>
      </c>
      <c r="B7">
        <v>1</v>
      </c>
    </row>
    <row r="8" spans="1:2" ht="12.75">
      <c r="A8" t="s">
        <v>47</v>
      </c>
      <c r="B8">
        <v>4.7</v>
      </c>
    </row>
    <row r="10" spans="3:8" ht="12.75">
      <c r="C10" s="42" t="s">
        <v>42</v>
      </c>
      <c r="D10" s="43"/>
      <c r="E10" s="42"/>
      <c r="F10" s="42"/>
      <c r="G10" s="44"/>
      <c r="H10" s="42"/>
    </row>
    <row r="11" spans="2:8" ht="12.75">
      <c r="B11" s="5" t="s">
        <v>43</v>
      </c>
      <c r="C11" s="44">
        <v>1000</v>
      </c>
      <c r="D11" s="44">
        <v>2000</v>
      </c>
      <c r="E11" s="44">
        <v>3000</v>
      </c>
      <c r="F11" s="44">
        <v>4000</v>
      </c>
      <c r="G11" s="44">
        <v>5000</v>
      </c>
      <c r="H11" s="44">
        <v>6000</v>
      </c>
    </row>
    <row r="12" spans="2:8" ht="12.75">
      <c r="B12" s="5">
        <v>1</v>
      </c>
      <c r="C12" s="2">
        <f aca="true" t="shared" si="0" ref="C12:H12">($B$5*C$11)/($B$4*$B$6*$B$7*336)</f>
        <v>5.612264517304051</v>
      </c>
      <c r="D12" s="2">
        <f t="shared" si="0"/>
        <v>11.224529034608102</v>
      </c>
      <c r="E12" s="2">
        <f t="shared" si="0"/>
        <v>16.83679355191215</v>
      </c>
      <c r="F12" s="2">
        <f t="shared" si="0"/>
        <v>22.449058069216203</v>
      </c>
      <c r="G12" s="45">
        <f t="shared" si="0"/>
        <v>28.061322586520255</v>
      </c>
      <c r="H12" s="46">
        <f t="shared" si="0"/>
        <v>33.6735871038243</v>
      </c>
    </row>
    <row r="13" spans="2:8" ht="12.75">
      <c r="B13" s="5">
        <v>2</v>
      </c>
      <c r="C13" s="2">
        <f aca="true" t="shared" si="1" ref="C13:H13">($B$5*C$11)/($C$4*$B$6*$B$7*336)</f>
        <v>10.364733256151434</v>
      </c>
      <c r="D13" s="2">
        <f t="shared" si="1"/>
        <v>20.729466512302867</v>
      </c>
      <c r="E13" s="2">
        <f t="shared" si="1"/>
        <v>31.0941997684543</v>
      </c>
      <c r="F13" s="2">
        <f t="shared" si="1"/>
        <v>41.458933024605734</v>
      </c>
      <c r="G13" s="45">
        <f t="shared" si="1"/>
        <v>51.823666280757166</v>
      </c>
      <c r="H13" s="46">
        <f t="shared" si="1"/>
        <v>62.1883995369086</v>
      </c>
    </row>
    <row r="14" spans="2:8" ht="12.75">
      <c r="B14" s="5">
        <v>3</v>
      </c>
      <c r="C14" s="2">
        <f aca="true" t="shared" si="2" ref="C14:H14">($B$5*C$11)/($D$4*$B$6*$B$7*336)</f>
        <v>16.033882876748713</v>
      </c>
      <c r="D14" s="2">
        <f t="shared" si="2"/>
        <v>32.067765753497426</v>
      </c>
      <c r="E14" s="2">
        <f t="shared" si="2"/>
        <v>48.10164863024614</v>
      </c>
      <c r="F14" s="2">
        <f t="shared" si="2"/>
        <v>64.13553150699485</v>
      </c>
      <c r="G14" s="45">
        <f t="shared" si="2"/>
        <v>80.16941438374357</v>
      </c>
      <c r="H14" s="46">
        <f t="shared" si="2"/>
        <v>96.20329726049228</v>
      </c>
    </row>
    <row r="15" spans="2:8" ht="12.75">
      <c r="B15" s="5">
        <v>4</v>
      </c>
      <c r="C15" s="2">
        <f aca="true" t="shared" si="3" ref="C15:H15">($B$5*C$11)/($E$4*$B$6*$B$7*336)</f>
        <v>22.190893901420218</v>
      </c>
      <c r="D15" s="2">
        <f t="shared" si="3"/>
        <v>44.381787802840435</v>
      </c>
      <c r="E15" s="2">
        <f t="shared" si="3"/>
        <v>66.57268170426066</v>
      </c>
      <c r="F15" s="2">
        <f t="shared" si="3"/>
        <v>88.76357560568087</v>
      </c>
      <c r="G15" s="45">
        <f t="shared" si="3"/>
        <v>110.9544695071011</v>
      </c>
      <c r="H15" s="46">
        <f t="shared" si="3"/>
        <v>133.14536340852132</v>
      </c>
    </row>
    <row r="16" spans="2:8" ht="12.75">
      <c r="B16" s="5">
        <v>5</v>
      </c>
      <c r="C16" s="2">
        <f aca="true" t="shared" si="4" ref="C16:H16">($B$5*C$11)/($F$4*$B$6*$B$7*336)</f>
        <v>26.106934001670847</v>
      </c>
      <c r="D16" s="2">
        <f t="shared" si="4"/>
        <v>52.213868003341695</v>
      </c>
      <c r="E16" s="2">
        <f t="shared" si="4"/>
        <v>78.32080200501254</v>
      </c>
      <c r="F16" s="2">
        <f t="shared" si="4"/>
        <v>104.42773600668339</v>
      </c>
      <c r="G16" s="45">
        <f t="shared" si="4"/>
        <v>130.53467000835425</v>
      </c>
      <c r="H16" s="46">
        <f t="shared" si="4"/>
        <v>156.64160401002508</v>
      </c>
    </row>
    <row r="17" spans="2:8" ht="12.75">
      <c r="B17" s="5" t="s">
        <v>44</v>
      </c>
      <c r="C17" s="2"/>
      <c r="D17" s="2"/>
      <c r="E17" s="2"/>
      <c r="F17" s="2"/>
      <c r="H17" s="2"/>
    </row>
    <row r="18" spans="2:8" ht="12.75">
      <c r="B18" s="5">
        <v>1</v>
      </c>
      <c r="C18" s="2">
        <f aca="true" t="shared" si="5" ref="C18:H18">($B$5*C$11)/($B$4*$B$6*$B$8*336)</f>
        <v>1.194098833468947</v>
      </c>
      <c r="D18" s="2">
        <f t="shared" si="5"/>
        <v>2.388197666937894</v>
      </c>
      <c r="E18" s="2">
        <f t="shared" si="5"/>
        <v>3.582296500406841</v>
      </c>
      <c r="F18" s="2">
        <f t="shared" si="5"/>
        <v>4.776395333875788</v>
      </c>
      <c r="G18" s="47">
        <f t="shared" si="5"/>
        <v>5.970494167344735</v>
      </c>
      <c r="H18" s="46">
        <f t="shared" si="5"/>
        <v>7.164593000813682</v>
      </c>
    </row>
    <row r="19" spans="2:8" ht="12.75">
      <c r="B19" s="5">
        <v>2</v>
      </c>
      <c r="C19" s="2">
        <f aca="true" t="shared" si="6" ref="C19:H19">($B$5*C$11)/($C$4*$B$6*$B$8*336)</f>
        <v>2.2052623949258368</v>
      </c>
      <c r="D19" s="2">
        <f t="shared" si="6"/>
        <v>4.4105247898516735</v>
      </c>
      <c r="E19" s="2">
        <f t="shared" si="6"/>
        <v>6.61578718477751</v>
      </c>
      <c r="F19" s="2">
        <f t="shared" si="6"/>
        <v>8.821049579703347</v>
      </c>
      <c r="G19" s="47">
        <f t="shared" si="6"/>
        <v>11.026311974629184</v>
      </c>
      <c r="H19" s="46">
        <f t="shared" si="6"/>
        <v>13.23157436955502</v>
      </c>
    </row>
    <row r="20" spans="2:8" ht="12.75">
      <c r="B20" s="5">
        <v>3</v>
      </c>
      <c r="C20" s="2">
        <f aca="true" t="shared" si="7" ref="C20:H20">($B$5*C$11)/($D$4*$B$6*$B$8*336)</f>
        <v>3.4114644418614284</v>
      </c>
      <c r="D20" s="2">
        <f t="shared" si="7"/>
        <v>6.822928883722857</v>
      </c>
      <c r="E20" s="2">
        <f t="shared" si="7"/>
        <v>10.234393325584286</v>
      </c>
      <c r="F20" s="2">
        <f t="shared" si="7"/>
        <v>13.645857767445714</v>
      </c>
      <c r="G20" s="47">
        <f t="shared" si="7"/>
        <v>17.05732220930714</v>
      </c>
      <c r="H20" s="46">
        <f t="shared" si="7"/>
        <v>20.46878665116857</v>
      </c>
    </row>
    <row r="21" spans="2:8" ht="12.75">
      <c r="B21" s="5">
        <v>4</v>
      </c>
      <c r="C21" s="2">
        <f aca="true" t="shared" si="8" ref="C21:H21">($B$5*C$11)/($E$4*$B$6*$B$8*336)</f>
        <v>4.721466787536217</v>
      </c>
      <c r="D21" s="2">
        <f t="shared" si="8"/>
        <v>9.442933575072434</v>
      </c>
      <c r="E21" s="2">
        <f t="shared" si="8"/>
        <v>14.164400362608651</v>
      </c>
      <c r="F21" s="2">
        <f t="shared" si="8"/>
        <v>18.88586715014487</v>
      </c>
      <c r="G21" s="47">
        <f t="shared" si="8"/>
        <v>23.607333937681084</v>
      </c>
      <c r="H21" s="46">
        <f t="shared" si="8"/>
        <v>28.328800725217302</v>
      </c>
    </row>
    <row r="22" spans="2:8" ht="12.75">
      <c r="B22" s="5">
        <v>5</v>
      </c>
      <c r="C22" s="2">
        <f aca="true" t="shared" si="9" ref="C22:H22">($B$5*C$11)/($F$4*$B$6*$B$8*336)</f>
        <v>5.554666808866137</v>
      </c>
      <c r="D22" s="2">
        <f t="shared" si="9"/>
        <v>11.109333617732274</v>
      </c>
      <c r="E22" s="2">
        <f t="shared" si="9"/>
        <v>16.664000426598413</v>
      </c>
      <c r="F22" s="2">
        <f t="shared" si="9"/>
        <v>22.218667235464547</v>
      </c>
      <c r="G22" s="47">
        <f t="shared" si="9"/>
        <v>27.773334044330685</v>
      </c>
      <c r="H22" s="46">
        <f t="shared" si="9"/>
        <v>33.328000853196826</v>
      </c>
    </row>
    <row r="23" spans="3:8" ht="12.75">
      <c r="C23" s="2"/>
      <c r="D23" s="2"/>
      <c r="E23" s="2"/>
      <c r="F23" s="2"/>
      <c r="H23" s="2"/>
    </row>
    <row r="26" spans="1:14" ht="12.75">
      <c r="A26" s="6" t="s">
        <v>6</v>
      </c>
      <c r="B26" s="41"/>
      <c r="C26" s="7" t="s">
        <v>7</v>
      </c>
      <c r="D26" s="8"/>
      <c r="E26" s="9"/>
      <c r="F26" s="9"/>
      <c r="G26" s="10"/>
      <c r="H26" s="11"/>
      <c r="I26" s="12" t="s">
        <v>8</v>
      </c>
      <c r="J26" s="13"/>
      <c r="K26" s="14"/>
      <c r="L26" s="14"/>
      <c r="M26" s="15"/>
      <c r="N26" s="16"/>
    </row>
    <row r="27" spans="2:14" ht="12.75">
      <c r="B27" s="17" t="s">
        <v>9</v>
      </c>
      <c r="C27" s="17" t="s">
        <v>10</v>
      </c>
      <c r="D27" s="40" t="s">
        <v>30</v>
      </c>
      <c r="E27" s="17" t="s">
        <v>11</v>
      </c>
      <c r="F27" s="18" t="s">
        <v>12</v>
      </c>
      <c r="G27" s="19" t="s">
        <v>13</v>
      </c>
      <c r="H27" s="17" t="s">
        <v>14</v>
      </c>
      <c r="I27" s="17" t="s">
        <v>10</v>
      </c>
      <c r="J27" s="20" t="s">
        <v>30</v>
      </c>
      <c r="K27" s="17" t="s">
        <v>11</v>
      </c>
      <c r="L27" s="21" t="s">
        <v>12</v>
      </c>
      <c r="M27" s="19" t="s">
        <v>13</v>
      </c>
      <c r="N27" s="18" t="s">
        <v>14</v>
      </c>
    </row>
    <row r="28" spans="1:14" ht="12.75">
      <c r="A28" s="5" t="s">
        <v>38</v>
      </c>
      <c r="B28" s="17"/>
      <c r="C28" s="17"/>
      <c r="D28" s="40"/>
      <c r="E28" s="17"/>
      <c r="F28" s="18"/>
      <c r="G28" s="19"/>
      <c r="H28" s="17"/>
      <c r="I28" s="17"/>
      <c r="J28" s="20"/>
      <c r="K28" s="17"/>
      <c r="L28" s="21"/>
      <c r="M28" s="19"/>
      <c r="N28" s="18"/>
    </row>
    <row r="29" spans="1:14" ht="12.75">
      <c r="A29" s="37" t="s">
        <v>36</v>
      </c>
      <c r="B29" s="35">
        <v>34</v>
      </c>
      <c r="C29" s="26">
        <v>3.95</v>
      </c>
      <c r="D29" s="36">
        <v>4.7</v>
      </c>
      <c r="E29" s="26">
        <v>5.29</v>
      </c>
      <c r="F29" s="23">
        <f>C29*D29*E29</f>
        <v>98.20885000000001</v>
      </c>
      <c r="G29" s="24">
        <v>1000</v>
      </c>
      <c r="H29" s="22">
        <f>(B29*G29)/(F29*336)</f>
        <v>1.0303600560486776</v>
      </c>
      <c r="I29" s="37">
        <v>0.85</v>
      </c>
      <c r="J29" s="26">
        <v>1</v>
      </c>
      <c r="K29" s="26">
        <v>5.29</v>
      </c>
      <c r="L29" s="26">
        <f aca="true" t="shared" si="10" ref="L29:L36">I29*J29*K29</f>
        <v>4.4965</v>
      </c>
      <c r="M29" s="24">
        <v>2500</v>
      </c>
      <c r="N29" s="23">
        <f aca="true" t="shared" si="11" ref="N29:N36">(B29*M29)/(L29*336)</f>
        <v>56.26068953101089</v>
      </c>
    </row>
    <row r="30" spans="1:14" ht="12.75">
      <c r="A30" s="37" t="s">
        <v>37</v>
      </c>
      <c r="B30" s="35">
        <v>34</v>
      </c>
      <c r="C30" s="26">
        <v>3.95</v>
      </c>
      <c r="D30" s="36">
        <v>2.5</v>
      </c>
      <c r="E30" s="26">
        <v>5.29</v>
      </c>
      <c r="F30" s="23">
        <f>C30*D30*E30</f>
        <v>52.23875</v>
      </c>
      <c r="G30" s="24">
        <v>1000</v>
      </c>
      <c r="H30" s="22">
        <f>(B30*G30)/(F30*336)</f>
        <v>1.9370769053715142</v>
      </c>
      <c r="I30" s="37">
        <v>0.85</v>
      </c>
      <c r="J30" s="26">
        <v>1</v>
      </c>
      <c r="K30" s="26">
        <v>5.29</v>
      </c>
      <c r="L30" s="26">
        <f t="shared" si="10"/>
        <v>4.4965</v>
      </c>
      <c r="M30" s="24">
        <v>2500</v>
      </c>
      <c r="N30" s="23">
        <f t="shared" si="11"/>
        <v>56.26068953101089</v>
      </c>
    </row>
    <row r="31" spans="1:14" ht="12.75">
      <c r="A31" s="37" t="s">
        <v>32</v>
      </c>
      <c r="B31" s="35">
        <v>34</v>
      </c>
      <c r="C31" s="26">
        <v>3.95</v>
      </c>
      <c r="D31" s="36">
        <v>4.7</v>
      </c>
      <c r="E31" s="26">
        <v>4.88</v>
      </c>
      <c r="F31" s="23">
        <f>C31*D31*E31</f>
        <v>90.5972</v>
      </c>
      <c r="G31" s="24">
        <v>1000</v>
      </c>
      <c r="H31" s="22">
        <f>(B31*G31)/(F31*336)</f>
        <v>1.1169271919052264</v>
      </c>
      <c r="I31" s="37">
        <v>0.85</v>
      </c>
      <c r="J31" s="26">
        <v>1</v>
      </c>
      <c r="K31" s="26">
        <v>4.88</v>
      </c>
      <c r="L31" s="26">
        <f t="shared" si="10"/>
        <v>4.148</v>
      </c>
      <c r="M31" s="24">
        <v>2500</v>
      </c>
      <c r="N31" s="23">
        <f t="shared" si="11"/>
        <v>60.987509758001565</v>
      </c>
    </row>
    <row r="32" spans="1:14" ht="12.75">
      <c r="A32" s="37" t="s">
        <v>31</v>
      </c>
      <c r="B32" s="35">
        <v>34</v>
      </c>
      <c r="C32" s="26">
        <v>3.95</v>
      </c>
      <c r="D32" s="36">
        <v>4.7</v>
      </c>
      <c r="E32" s="26">
        <v>4.56</v>
      </c>
      <c r="F32" s="23">
        <f>C32*D32*E32</f>
        <v>84.6564</v>
      </c>
      <c r="G32" s="24">
        <v>1000</v>
      </c>
      <c r="H32" s="22">
        <f>(B32*G32)/(F32*336)</f>
        <v>1.195308047477523</v>
      </c>
      <c r="I32" s="37">
        <v>0.85</v>
      </c>
      <c r="J32" s="26">
        <v>1</v>
      </c>
      <c r="K32" s="26">
        <v>4.56</v>
      </c>
      <c r="L32" s="26">
        <f t="shared" si="10"/>
        <v>3.8759999999999994</v>
      </c>
      <c r="M32" s="24">
        <v>2500</v>
      </c>
      <c r="N32" s="23">
        <f t="shared" si="11"/>
        <v>65.26733500417713</v>
      </c>
    </row>
    <row r="33" spans="1:14" ht="12.75">
      <c r="A33" s="37" t="s">
        <v>33</v>
      </c>
      <c r="B33" s="35">
        <v>34</v>
      </c>
      <c r="C33" s="26">
        <v>3.95</v>
      </c>
      <c r="D33" s="36">
        <v>4.7</v>
      </c>
      <c r="E33" s="26">
        <v>4.1</v>
      </c>
      <c r="F33" s="23">
        <f>C33*D33*E33</f>
        <v>76.1165</v>
      </c>
      <c r="G33" s="24">
        <v>1000</v>
      </c>
      <c r="H33" s="22">
        <f>(B33*G33)/(F33*336)</f>
        <v>1.329415779633538</v>
      </c>
      <c r="I33" s="37">
        <v>0.85</v>
      </c>
      <c r="J33" s="26">
        <v>1</v>
      </c>
      <c r="K33" s="26">
        <v>4.1</v>
      </c>
      <c r="L33" s="26">
        <f t="shared" si="10"/>
        <v>3.4849999999999994</v>
      </c>
      <c r="M33" s="24">
        <v>2000</v>
      </c>
      <c r="N33" s="23">
        <f t="shared" si="11"/>
        <v>58.072009291521496</v>
      </c>
    </row>
    <row r="34" spans="1:14" ht="12.75">
      <c r="A34" s="37" t="s">
        <v>51</v>
      </c>
      <c r="B34" s="35">
        <v>34</v>
      </c>
      <c r="C34" s="26"/>
      <c r="D34" s="36"/>
      <c r="E34" s="26"/>
      <c r="F34" s="23"/>
      <c r="G34" s="24"/>
      <c r="H34" s="22"/>
      <c r="I34" s="37">
        <v>0.85</v>
      </c>
      <c r="J34" s="26">
        <v>1</v>
      </c>
      <c r="K34" s="26">
        <v>4.88</v>
      </c>
      <c r="L34" s="26">
        <f t="shared" si="10"/>
        <v>4.148</v>
      </c>
      <c r="M34" s="48">
        <v>2700</v>
      </c>
      <c r="N34" s="23">
        <f t="shared" si="11"/>
        <v>65.86651053864169</v>
      </c>
    </row>
    <row r="35" spans="1:14" ht="12.75">
      <c r="A35" s="37" t="s">
        <v>52</v>
      </c>
      <c r="B35" s="35">
        <v>34</v>
      </c>
      <c r="C35" s="26"/>
      <c r="D35" s="36"/>
      <c r="E35" s="26"/>
      <c r="F35" s="23"/>
      <c r="G35" s="24"/>
      <c r="H35" s="22"/>
      <c r="I35" s="37">
        <v>0.85</v>
      </c>
      <c r="J35" s="26">
        <v>1</v>
      </c>
      <c r="K35" s="26">
        <v>4.88</v>
      </c>
      <c r="L35" s="26">
        <f t="shared" si="10"/>
        <v>4.148</v>
      </c>
      <c r="M35" s="48">
        <v>2500</v>
      </c>
      <c r="N35" s="23">
        <f t="shared" si="11"/>
        <v>60.987509758001565</v>
      </c>
    </row>
    <row r="36" spans="1:14" ht="12.75">
      <c r="A36" s="37" t="s">
        <v>53</v>
      </c>
      <c r="B36" s="35">
        <v>34</v>
      </c>
      <c r="C36" s="26"/>
      <c r="D36" s="36"/>
      <c r="E36" s="26"/>
      <c r="F36" s="23"/>
      <c r="G36" s="24"/>
      <c r="H36" s="22"/>
      <c r="I36" s="37">
        <v>0.85</v>
      </c>
      <c r="J36" s="26">
        <v>1</v>
      </c>
      <c r="K36" s="26">
        <v>4.88</v>
      </c>
      <c r="L36" s="26">
        <f t="shared" si="10"/>
        <v>4.148</v>
      </c>
      <c r="M36" s="48">
        <v>2900</v>
      </c>
      <c r="N36" s="23">
        <f t="shared" si="11"/>
        <v>70.74551131928182</v>
      </c>
    </row>
    <row r="37" spans="1:14" ht="12.75">
      <c r="A37" s="21" t="s">
        <v>40</v>
      </c>
      <c r="B37" s="35"/>
      <c r="C37" s="26"/>
      <c r="D37" s="36"/>
      <c r="E37" s="26"/>
      <c r="F37" s="23"/>
      <c r="G37" s="24"/>
      <c r="H37" s="22"/>
      <c r="I37" s="37"/>
      <c r="J37" s="26"/>
      <c r="K37" s="26"/>
      <c r="L37" s="26"/>
      <c r="M37" s="24"/>
      <c r="N37" s="23"/>
    </row>
    <row r="38" spans="1:14" ht="12.75">
      <c r="A38" s="37" t="s">
        <v>36</v>
      </c>
      <c r="B38" s="35">
        <v>36</v>
      </c>
      <c r="C38" s="26">
        <v>3.95</v>
      </c>
      <c r="D38" s="36">
        <v>4.7</v>
      </c>
      <c r="E38" s="26">
        <v>5.29</v>
      </c>
      <c r="F38" s="23">
        <f>C38*D38*E38</f>
        <v>98.20885000000001</v>
      </c>
      <c r="G38" s="24">
        <v>1000</v>
      </c>
      <c r="H38" s="22">
        <f>(B38*G38)/(F38*336)</f>
        <v>1.0909694711103646</v>
      </c>
      <c r="I38" s="21">
        <v>0.85</v>
      </c>
      <c r="J38" s="26">
        <v>4.7</v>
      </c>
      <c r="K38" s="26">
        <v>5.29</v>
      </c>
      <c r="L38" s="26">
        <f>I38*J38*K38</f>
        <v>21.13355</v>
      </c>
      <c r="M38" s="19">
        <v>5000</v>
      </c>
      <c r="N38" s="23">
        <f>(B38*M38)/(L38*336)</f>
        <v>25.34899653462318</v>
      </c>
    </row>
    <row r="39" spans="1:14" ht="12.75">
      <c r="A39" s="37" t="s">
        <v>39</v>
      </c>
      <c r="B39" s="35">
        <v>36</v>
      </c>
      <c r="C39" s="26">
        <v>3.95</v>
      </c>
      <c r="D39" s="36">
        <v>2.5</v>
      </c>
      <c r="E39" s="26">
        <v>5.29</v>
      </c>
      <c r="F39" s="23">
        <f>C39*D39*E39</f>
        <v>52.23875</v>
      </c>
      <c r="G39" s="24">
        <v>1000</v>
      </c>
      <c r="H39" s="22">
        <f>(B39*G39)/(F39*336)</f>
        <v>2.0510226056874856</v>
      </c>
      <c r="I39" s="21">
        <v>1</v>
      </c>
      <c r="J39" s="26">
        <v>2.5</v>
      </c>
      <c r="K39" s="26">
        <v>5.29</v>
      </c>
      <c r="L39" s="26">
        <f>I39*J39*K39</f>
        <v>13.225</v>
      </c>
      <c r="M39" s="19">
        <v>3000</v>
      </c>
      <c r="N39" s="23">
        <f>(B39*M39)/(L39*336)</f>
        <v>24.30461787739671</v>
      </c>
    </row>
    <row r="40" spans="1:14" ht="12.75">
      <c r="A40" s="37" t="s">
        <v>41</v>
      </c>
      <c r="B40" s="35">
        <v>36</v>
      </c>
      <c r="C40" s="26">
        <v>3.95</v>
      </c>
      <c r="D40" s="36">
        <v>2.5</v>
      </c>
      <c r="E40" s="26">
        <v>4.1</v>
      </c>
      <c r="F40" s="23">
        <f>C40*D40*E40</f>
        <v>40.4875</v>
      </c>
      <c r="G40" s="24">
        <v>1000</v>
      </c>
      <c r="H40" s="22">
        <f>(B40*G40)/(F40*336)</f>
        <v>2.646319410752878</v>
      </c>
      <c r="I40" s="21">
        <v>1.384</v>
      </c>
      <c r="J40" s="26">
        <v>2.5</v>
      </c>
      <c r="K40" s="26">
        <v>4.1</v>
      </c>
      <c r="L40" s="26">
        <f>I40*J40*K40</f>
        <v>14.185999999999998</v>
      </c>
      <c r="M40" s="19">
        <v>3000</v>
      </c>
      <c r="N40" s="23">
        <f>(B40*M40)/(L40*336)</f>
        <v>22.65815391432197</v>
      </c>
    </row>
    <row r="41" spans="1:14" ht="12.75">
      <c r="A41" s="37"/>
      <c r="B41" s="35"/>
      <c r="C41" s="26"/>
      <c r="D41" s="36"/>
      <c r="E41" s="26"/>
      <c r="F41" s="26"/>
      <c r="G41" s="24"/>
      <c r="H41" s="26"/>
      <c r="I41" s="37"/>
      <c r="J41" s="26"/>
      <c r="K41" s="26"/>
      <c r="L41" s="26"/>
      <c r="M41" s="24"/>
      <c r="N41" s="26"/>
    </row>
    <row r="42" spans="1:14" ht="12.75">
      <c r="A42" s="6" t="s">
        <v>15</v>
      </c>
      <c r="B42" s="6">
        <v>31</v>
      </c>
      <c r="C42" s="22">
        <v>3.652</v>
      </c>
      <c r="D42" s="22">
        <v>4</v>
      </c>
      <c r="E42" s="22">
        <v>3.73</v>
      </c>
      <c r="F42" s="23">
        <f>C42*D42*E42</f>
        <v>54.48784</v>
      </c>
      <c r="G42" s="24">
        <v>1000</v>
      </c>
      <c r="H42" s="22">
        <f>(B42*G42)/(F42*336)</f>
        <v>1.6932567846680062</v>
      </c>
      <c r="I42" s="22">
        <v>1</v>
      </c>
      <c r="J42" s="20">
        <v>1.4</v>
      </c>
      <c r="K42" s="22">
        <v>3.73</v>
      </c>
      <c r="L42" s="26">
        <f>I42*J42*K42</f>
        <v>5.2219999999999995</v>
      </c>
      <c r="M42" s="19">
        <v>3500</v>
      </c>
      <c r="N42" s="23">
        <f>(B42*M42)/(L42*336)</f>
        <v>61.837737776075585</v>
      </c>
    </row>
    <row r="43" spans="1:14" ht="12.75">
      <c r="A43" s="6" t="s">
        <v>16</v>
      </c>
      <c r="B43" s="6">
        <v>35</v>
      </c>
      <c r="C43" s="22">
        <v>3.652</v>
      </c>
      <c r="D43" s="22">
        <v>4</v>
      </c>
      <c r="E43" s="22">
        <v>5.29</v>
      </c>
      <c r="F43" s="23">
        <f>C43*D43*E43</f>
        <v>77.27632</v>
      </c>
      <c r="G43" s="24">
        <v>1000</v>
      </c>
      <c r="H43" s="22">
        <f>(B43*G43)/(F43*336)</f>
        <v>1.3479765427063126</v>
      </c>
      <c r="I43" s="22">
        <v>0.795</v>
      </c>
      <c r="J43" s="20">
        <v>1.4</v>
      </c>
      <c r="K43" s="22">
        <v>5.29</v>
      </c>
      <c r="L43" s="26">
        <f>I43*J43*K43</f>
        <v>5.88777</v>
      </c>
      <c r="M43" s="19">
        <v>3500</v>
      </c>
      <c r="N43" s="23">
        <f>(B43*M43)/(L43*336)</f>
        <v>61.92214256557803</v>
      </c>
    </row>
    <row r="44" spans="1:14" ht="12.75">
      <c r="A44" s="25" t="s">
        <v>17</v>
      </c>
      <c r="B44" s="6">
        <v>38</v>
      </c>
      <c r="C44" s="22">
        <v>3.07</v>
      </c>
      <c r="D44" s="22">
        <v>4</v>
      </c>
      <c r="E44" s="22">
        <v>4.56</v>
      </c>
      <c r="F44" s="23">
        <f>C44*D44*E44</f>
        <v>55.99679999999999</v>
      </c>
      <c r="G44" s="27">
        <v>1000</v>
      </c>
      <c r="H44" s="22">
        <f>(B44*G44)/(F44*336)</f>
        <v>2.019673233028282</v>
      </c>
      <c r="I44" s="22">
        <v>0.75</v>
      </c>
      <c r="J44" s="22">
        <v>1</v>
      </c>
      <c r="K44" s="22">
        <v>4.56</v>
      </c>
      <c r="L44" s="26">
        <f>I44*J44*K44</f>
        <v>3.42</v>
      </c>
      <c r="M44" s="27">
        <v>2200</v>
      </c>
      <c r="N44" s="23">
        <f>(B44*M44)/(L44*336)</f>
        <v>72.75132275132276</v>
      </c>
    </row>
    <row r="45" spans="1:14" ht="12.75">
      <c r="A45" s="25" t="s">
        <v>18</v>
      </c>
      <c r="B45" s="6">
        <v>36</v>
      </c>
      <c r="C45" s="6">
        <v>3.92</v>
      </c>
      <c r="D45" s="22">
        <v>4</v>
      </c>
      <c r="E45" s="6">
        <v>4.88</v>
      </c>
      <c r="F45" s="23">
        <f>C45*D45*E45</f>
        <v>76.5184</v>
      </c>
      <c r="G45" s="27">
        <v>1000</v>
      </c>
      <c r="H45" s="22">
        <f>(B45*G45)/(F45*336)</f>
        <v>1.4002234383214642</v>
      </c>
      <c r="I45" s="6">
        <v>0.85</v>
      </c>
      <c r="J45" s="22">
        <v>1</v>
      </c>
      <c r="K45" s="6">
        <v>4.88</v>
      </c>
      <c r="L45" s="26">
        <f>I45*J45*K45</f>
        <v>4.148</v>
      </c>
      <c r="M45" s="27">
        <v>2500</v>
      </c>
      <c r="N45" s="23">
        <f>(B45*M45)/(L45*336)</f>
        <v>64.57501033200165</v>
      </c>
    </row>
    <row r="46" spans="1:14" ht="12.75">
      <c r="A46" s="32" t="s">
        <v>28</v>
      </c>
      <c r="B46" s="33">
        <v>33</v>
      </c>
      <c r="C46" s="34">
        <v>3.83</v>
      </c>
      <c r="D46" s="28">
        <v>2.72</v>
      </c>
      <c r="E46" s="34">
        <v>4.56</v>
      </c>
      <c r="F46" s="23">
        <f>C46*D46*E46</f>
        <v>47.504256</v>
      </c>
      <c r="G46" s="27">
        <v>1000</v>
      </c>
      <c r="H46" s="22">
        <f>(B46*G46)/(F46*336)</f>
        <v>2.067483926372528</v>
      </c>
      <c r="I46" s="34">
        <v>0.79</v>
      </c>
      <c r="J46" s="28">
        <v>1</v>
      </c>
      <c r="K46" s="34">
        <v>4.56</v>
      </c>
      <c r="L46" s="31">
        <f>I46*J46*K46</f>
        <v>3.6024</v>
      </c>
      <c r="M46" s="30">
        <v>2500</v>
      </c>
      <c r="N46" s="29">
        <f>(B46*M46)/(L46*336)</f>
        <v>68.15892579550142</v>
      </c>
    </row>
    <row r="49" spans="1:3" ht="12.75">
      <c r="A49" s="5" t="s">
        <v>19</v>
      </c>
      <c r="C49" s="5" t="s">
        <v>20</v>
      </c>
    </row>
    <row r="50" spans="1:3" ht="12.75">
      <c r="A50" t="s">
        <v>34</v>
      </c>
      <c r="C50" t="s">
        <v>21</v>
      </c>
    </row>
    <row r="51" spans="1:3" ht="12.75">
      <c r="A51" t="s">
        <v>35</v>
      </c>
      <c r="C51" t="s">
        <v>22</v>
      </c>
    </row>
    <row r="52" spans="1:3" ht="12.75">
      <c r="A52" t="s">
        <v>23</v>
      </c>
      <c r="C52" t="s">
        <v>24</v>
      </c>
    </row>
    <row r="53" spans="1:3" ht="12.75">
      <c r="A53" t="s">
        <v>25</v>
      </c>
      <c r="C53" t="s">
        <v>26</v>
      </c>
    </row>
    <row r="54" ht="12.75">
      <c r="A54" t="s">
        <v>27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DHTS</cp:lastModifiedBy>
  <dcterms:modified xsi:type="dcterms:W3CDTF">2010-06-11T17:57:08Z</dcterms:modified>
  <cp:category/>
  <cp:version/>
  <cp:contentType/>
  <cp:contentStatus/>
</cp:coreProperties>
</file>